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VV VV 2022\"/>
    </mc:Choice>
  </mc:AlternateContent>
  <xr:revisionPtr revIDLastSave="0" documentId="13_ncr:1_{25F32276-3A3D-4738-95A1-258D6A46EF0B}" xr6:coauthVersionLast="47" xr6:coauthVersionMax="47" xr10:uidLastSave="{00000000-0000-0000-0000-000000000000}"/>
  <bookViews>
    <workbookView xWindow="-103" yWindow="-103" windowWidth="33120" windowHeight="18000" firstSheet="2" activeTab="2" xr2:uid="{DCF7CE78-2DE4-44D3-B387-AF835CBC08BA}"/>
  </bookViews>
  <sheets>
    <sheet name="požiar chemické laboratórium" sheetId="1" r:id="rId1"/>
    <sheet name="požiar kancelárskych priestorov" sheetId="2" r:id="rId2"/>
    <sheet name="požiar v stolárskej dielni - ob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6" l="1"/>
  <c r="S4" i="6" s="1"/>
  <c r="F48" i="6"/>
  <c r="AG8" i="6"/>
  <c r="AD8" i="6"/>
  <c r="AA8" i="6"/>
  <c r="W10" i="6"/>
  <c r="V10" i="6"/>
  <c r="S8" i="6"/>
  <c r="L8" i="6"/>
  <c r="P8" i="6"/>
  <c r="U8" i="6"/>
  <c r="V9" i="2"/>
  <c r="S9" i="2"/>
  <c r="P9" i="2"/>
  <c r="M9" i="2"/>
  <c r="Q4" i="1"/>
  <c r="W8" i="1"/>
  <c r="T8" i="1"/>
  <c r="Q8" i="1"/>
  <c r="N8" i="1"/>
  <c r="K8" i="1"/>
  <c r="F43" i="6"/>
  <c r="F33" i="6"/>
  <c r="F20" i="6"/>
  <c r="F25" i="6"/>
  <c r="F28" i="6"/>
  <c r="F16" i="6"/>
  <c r="F11" i="6"/>
  <c r="F5" i="6"/>
  <c r="F39" i="6"/>
  <c r="F20" i="2"/>
  <c r="F15" i="2"/>
  <c r="F10" i="2"/>
  <c r="F5" i="2"/>
  <c r="F25" i="1"/>
  <c r="F20" i="1"/>
  <c r="F15" i="1"/>
  <c r="F10" i="1"/>
  <c r="F5" i="1"/>
  <c r="F30" i="1" s="1"/>
  <c r="S5" i="2" l="1"/>
  <c r="F24" i="6"/>
  <c r="F25" i="2"/>
</calcChain>
</file>

<file path=xl/sharedStrings.xml><?xml version="1.0" encoding="utf-8"?>
<sst xmlns="http://schemas.openxmlformats.org/spreadsheetml/2006/main" count="250" uniqueCount="112">
  <si>
    <t>I. Základné poruchy a priradené pravdepodobností:</t>
  </si>
  <si>
    <t>A1</t>
  </si>
  <si>
    <t xml:space="preserve">A </t>
  </si>
  <si>
    <t>Elektrické zlyhanie</t>
  </si>
  <si>
    <t>A2</t>
  </si>
  <si>
    <t>A3</t>
  </si>
  <si>
    <t>Skrat v elektroinštalácii</t>
  </si>
  <si>
    <t>Preťaženie elektrických obvodov</t>
  </si>
  <si>
    <t>Chybný elektrický spotrebič</t>
  </si>
  <si>
    <t>B</t>
  </si>
  <si>
    <t>B1</t>
  </si>
  <si>
    <t>B2</t>
  </si>
  <si>
    <t>B3</t>
  </si>
  <si>
    <t>Nedbanlivosť personálu</t>
  </si>
  <si>
    <t>Neopatrná manipulácia s chemikáliami</t>
  </si>
  <si>
    <t>Nedodržanie bezpečnostných protokolov</t>
  </si>
  <si>
    <t>Nepovolené používanie otvoreného ohňa</t>
  </si>
  <si>
    <t>C</t>
  </si>
  <si>
    <t>Chemické reakcie</t>
  </si>
  <si>
    <t>C1</t>
  </si>
  <si>
    <t>C2</t>
  </si>
  <si>
    <t>C3</t>
  </si>
  <si>
    <t>D</t>
  </si>
  <si>
    <t>D1</t>
  </si>
  <si>
    <t>D2</t>
  </si>
  <si>
    <t>D3</t>
  </si>
  <si>
    <t>E</t>
  </si>
  <si>
    <t>E1</t>
  </si>
  <si>
    <t>E2</t>
  </si>
  <si>
    <t>E3</t>
  </si>
  <si>
    <t>Požiar v chemickom laboratóriu</t>
  </si>
  <si>
    <t>Porucha protipožiarnych systémov</t>
  </si>
  <si>
    <t>Externé faktory</t>
  </si>
  <si>
    <t>Neúčinné dymové hlásiče</t>
  </si>
  <si>
    <t>Chybná aktivácia hasiacich systémov</t>
  </si>
  <si>
    <t>Nedostatočná údržba protipožiarnych zariadení</t>
  </si>
  <si>
    <t>Únik reaktívnych látok (plyny, pary)</t>
  </si>
  <si>
    <t>Nesprávne skladovanie horľavých chemikálií</t>
  </si>
  <si>
    <t>Neúmyselná exotermická reakcia</t>
  </si>
  <si>
    <t>Elektrický výboj (blesk)</t>
  </si>
  <si>
    <t>Požiar v susednej miestnosti</t>
  </si>
  <si>
    <t>Úmyselné podpaľačstvo</t>
  </si>
  <si>
    <t>Požiar v nevýrobnej stavbe – chemické laboratórium</t>
  </si>
  <si>
    <t>Vrcholová udalosť: Požiar v nevýrobnej stavbe – kancelárske priestory</t>
  </si>
  <si>
    <t>Nepozornosť pri manipulácii s horľavými materiálmi</t>
  </si>
  <si>
    <t>Použitie zakázaných zariadení</t>
  </si>
  <si>
    <t>Nepoužitie protipožiarnych opatrení</t>
  </si>
  <si>
    <t>Zlyhanie dymových senzorov</t>
  </si>
  <si>
    <t>Neúčinnosť hasiacich zariadení</t>
  </si>
  <si>
    <t>Chybná inštalácia hydrantov</t>
  </si>
  <si>
    <t>Blesk bez ochrany pred prepätím</t>
  </si>
  <si>
    <t>Vplyv požiaru zo susednej budovy</t>
  </si>
  <si>
    <t>Prítomnosť horľavých materiálov</t>
  </si>
  <si>
    <t>Zdroje iniciácie požiaru</t>
  </si>
  <si>
    <t>Nedostatočné protipožiarne opatrenia</t>
  </si>
  <si>
    <t>Nedbanlivosť alebo ľudská chyba</t>
  </si>
  <si>
    <t>Zanedbanie bezpečnostných predpisov</t>
  </si>
  <si>
    <t xml:space="preserve">Práca bez dohľadu na rizikových miestach </t>
  </si>
  <si>
    <t>Požiar kancelárskych priestorov</t>
  </si>
  <si>
    <t>Krátky zárez v elektrickom vedení</t>
  </si>
  <si>
    <t>Preťaženie elektrického obvodu</t>
  </si>
  <si>
    <t>Zlé inštalácie a údržba elektrických zariadení</t>
  </si>
  <si>
    <t>Skrat v elektrickej rozvodnej sieti</t>
  </si>
  <si>
    <t>A4</t>
  </si>
  <si>
    <t>Prehriatie vykurovacieho zariadenia</t>
  </si>
  <si>
    <t>Nesprávna údržba vykurovacieho systému</t>
  </si>
  <si>
    <t>Zlyhanie tepelného termostatu</t>
  </si>
  <si>
    <t>Poruchy v elektrických systémoch</t>
  </si>
  <si>
    <t>Poruchy v systémoch vykurovania</t>
  </si>
  <si>
    <t>Poruchy v systémoch osvetlenia</t>
  </si>
  <si>
    <t>Skrat v osvetľovacej sústave</t>
  </si>
  <si>
    <t>Použitie nekvalitných alebo necertifikovaných žiaroviek</t>
  </si>
  <si>
    <t>Požiar v stolárskej dielni</t>
  </si>
  <si>
    <t>Vrcholová udalosť: Požiar v stolárskej dielni</t>
  </si>
  <si>
    <t>Nedostatočné upratovanie pilín a prachu </t>
  </si>
  <si>
    <t>Nahromadenie drevného odpadu v blízkosti zariadení </t>
  </si>
  <si>
    <t>Prehriatie zariadení (0,2)</t>
  </si>
  <si>
    <t>Nedostatočná údržba strojov (0,15)</t>
  </si>
  <si>
    <t>Mechanické trenie v nepremazaných ložiskách (0,05)</t>
  </si>
  <si>
    <t>Elektrické iskrenie alebo skrat (0,15)</t>
  </si>
  <si>
    <t>Poškodená elektroinštalácia (0,1)</t>
  </si>
  <si>
    <t>Preťaženie obvodov (0,05)</t>
  </si>
  <si>
    <t>Otvorený oheň alebo iskry z iných činností (0,05)</t>
  </si>
  <si>
    <t>E1a</t>
  </si>
  <si>
    <t>E1b</t>
  </si>
  <si>
    <t>E2a</t>
  </si>
  <si>
    <t>E2b</t>
  </si>
  <si>
    <t>F</t>
  </si>
  <si>
    <t>Zlyhanie požiarnej signalizácie (EPS)</t>
  </si>
  <si>
    <t>Nedostatočná protipožiarna ochrana (napr. hasiace prístroje, neexistencia sprinklerových systémov)</t>
  </si>
  <si>
    <t>Zablokované únikové cesty</t>
  </si>
  <si>
    <t>Nevyhovujúca požiarna odolnosť stavebných konštrukcií a materiálov</t>
  </si>
  <si>
    <t>G</t>
  </si>
  <si>
    <t>G1</t>
  </si>
  <si>
    <t>G2</t>
  </si>
  <si>
    <t>H</t>
  </si>
  <si>
    <t>Blesk</t>
  </si>
  <si>
    <t>F1</t>
  </si>
  <si>
    <t>F2</t>
  </si>
  <si>
    <t>F3</t>
  </si>
  <si>
    <t>F4</t>
  </si>
  <si>
    <t>Prenos poožiaru z okolitých stavieb</t>
  </si>
  <si>
    <t>Požiar spôsobený neopatrnosťou v okolí (napr. vypaľovanie trávy, znečistené prostredie)</t>
  </si>
  <si>
    <t>H1</t>
  </si>
  <si>
    <t>H2</t>
  </si>
  <si>
    <t>H3</t>
  </si>
  <si>
    <t>Požiar  chem. laboratórium</t>
  </si>
  <si>
    <t>OR</t>
  </si>
  <si>
    <t>A</t>
  </si>
  <si>
    <t>Požiar  kancel. priestory</t>
  </si>
  <si>
    <t xml:space="preserve">Priorita pre návrh a implementáciu opatrení </t>
  </si>
  <si>
    <t>Požiar  stolárskej dielne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</si>
</sst>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0066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/>
    <xf numFmtId="0" fontId="3" fillId="0" borderId="0" xfId="0" applyFont="1" applyAlignment="1">
      <alignment horizontal="left" vertical="center" indent="1"/>
    </xf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164" fontId="1" fillId="2" borderId="0" xfId="0" applyNumberFormat="1" applyFont="1" applyFill="1"/>
    <xf numFmtId="0" fontId="0" fillId="0" borderId="0" xfId="0" applyAlignment="1">
      <alignment horizontal="center"/>
    </xf>
    <xf numFmtId="0" fontId="4" fillId="3" borderId="1" xfId="0" applyFont="1" applyFill="1" applyBorder="1"/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/>
    <xf numFmtId="0" fontId="6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5" borderId="0" xfId="0" applyFont="1" applyFill="1"/>
    <xf numFmtId="0" fontId="0" fillId="6" borderId="0" xfId="0" applyFill="1"/>
    <xf numFmtId="164" fontId="1" fillId="7" borderId="0" xfId="0" applyNumberFormat="1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164" fontId="1" fillId="12" borderId="0" xfId="0" applyNumberFormat="1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3" fillId="16" borderId="0" xfId="0" applyFont="1" applyFill="1" applyAlignment="1">
      <alignment horizontal="left" vertical="center" indent="1"/>
    </xf>
    <xf numFmtId="0" fontId="0" fillId="16" borderId="0" xfId="0" applyFill="1"/>
    <xf numFmtId="0" fontId="2" fillId="16" borderId="0" xfId="0" applyFont="1" applyFill="1" applyAlignment="1">
      <alignment horizontal="left" vertical="center" indent="1"/>
    </xf>
    <xf numFmtId="0" fontId="1" fillId="16" borderId="0" xfId="0" applyFont="1" applyFill="1"/>
    <xf numFmtId="0" fontId="3" fillId="5" borderId="0" xfId="0" applyFont="1" applyFill="1" applyAlignment="1">
      <alignment horizontal="left" vertical="center" indent="1"/>
    </xf>
    <xf numFmtId="0" fontId="2" fillId="5" borderId="0" xfId="0" applyFont="1" applyFill="1" applyAlignment="1">
      <alignment horizontal="left" vertical="center" indent="1"/>
    </xf>
    <xf numFmtId="0" fontId="1" fillId="2" borderId="0" xfId="0" applyFont="1" applyFill="1"/>
    <xf numFmtId="0" fontId="3" fillId="2" borderId="0" xfId="0" applyFont="1" applyFill="1" applyAlignment="1">
      <alignment horizontal="left" vertical="center" indent="1"/>
    </xf>
    <xf numFmtId="0" fontId="0" fillId="2" borderId="0" xfId="0" applyFill="1"/>
    <xf numFmtId="0" fontId="2" fillId="2" borderId="0" xfId="0" applyFont="1" applyFill="1" applyAlignment="1">
      <alignment horizontal="left" vertical="center" indent="1"/>
    </xf>
    <xf numFmtId="0" fontId="3" fillId="16" borderId="0" xfId="0" applyFont="1" applyFill="1"/>
    <xf numFmtId="164" fontId="1" fillId="16" borderId="0" xfId="0" applyNumberFormat="1" applyFont="1" applyFill="1"/>
    <xf numFmtId="164" fontId="1" fillId="5" borderId="0" xfId="0" applyNumberFormat="1" applyFont="1" applyFill="1"/>
    <xf numFmtId="0" fontId="3" fillId="2" borderId="0" xfId="0" applyFont="1" applyFill="1" applyAlignment="1">
      <alignment vertical="center"/>
    </xf>
    <xf numFmtId="0" fontId="7" fillId="16" borderId="0" xfId="0" applyFont="1" applyFill="1"/>
    <xf numFmtId="0" fontId="8" fillId="2" borderId="0" xfId="0" applyFont="1" applyFill="1"/>
    <xf numFmtId="0" fontId="8" fillId="5" borderId="0" xfId="0" applyFont="1" applyFill="1"/>
    <xf numFmtId="0" fontId="8" fillId="0" borderId="0" xfId="0" applyFont="1"/>
    <xf numFmtId="164" fontId="1" fillId="13" borderId="0" xfId="0" applyNumberFormat="1" applyFont="1" applyFill="1"/>
    <xf numFmtId="164" fontId="0" fillId="6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0" xfId="0" applyFont="1" applyFill="1" applyAlignment="1">
      <alignment horizontal="center"/>
    </xf>
    <xf numFmtId="0" fontId="1" fillId="19" borderId="0" xfId="0" applyFont="1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00"/>
      <color rgb="FFFF0066"/>
      <color rgb="FFFF9999"/>
      <color rgb="FFCCCC00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F81E-F644-44CC-A715-616006E007E6}">
  <dimension ref="A1:X30"/>
  <sheetViews>
    <sheetView topLeftCell="A4" workbookViewId="0">
      <selection activeCell="A25" sqref="A25:F28"/>
    </sheetView>
  </sheetViews>
  <sheetFormatPr defaultRowHeight="14.6" x14ac:dyDescent="0.4"/>
  <cols>
    <col min="5" max="5" width="17.765625" customWidth="1"/>
    <col min="6" max="6" width="11.53515625" bestFit="1" customWidth="1"/>
    <col min="7" max="7" width="11.23046875" bestFit="1" customWidth="1"/>
    <col min="9" max="9" width="9.07421875" customWidth="1"/>
    <col min="10" max="10" width="14.69140625" customWidth="1"/>
    <col min="11" max="11" width="16.765625" customWidth="1"/>
    <col min="12" max="12" width="11.69140625" customWidth="1"/>
    <col min="13" max="13" width="11" customWidth="1"/>
    <col min="14" max="14" width="19.84375" customWidth="1"/>
    <col min="15" max="15" width="12.07421875" customWidth="1"/>
    <col min="16" max="16" width="11.23046875" customWidth="1"/>
    <col min="17" max="17" width="22.69140625" customWidth="1"/>
    <col min="18" max="18" width="10.23046875" customWidth="1"/>
    <col min="19" max="19" width="11.53515625" customWidth="1"/>
    <col min="20" max="20" width="10.23046875" customWidth="1"/>
    <col min="21" max="21" width="11.07421875" customWidth="1"/>
    <col min="22" max="22" width="10.84375" customWidth="1"/>
    <col min="23" max="23" width="9.84375" customWidth="1"/>
    <col min="24" max="24" width="10.4609375" customWidth="1"/>
  </cols>
  <sheetData>
    <row r="1" spans="1:24" x14ac:dyDescent="0.4">
      <c r="A1" s="4" t="s">
        <v>42</v>
      </c>
      <c r="B1" s="4"/>
      <c r="C1" s="4"/>
      <c r="D1" s="4"/>
      <c r="E1" s="4"/>
    </row>
    <row r="2" spans="1:24" x14ac:dyDescent="0.4">
      <c r="A2" s="4"/>
      <c r="B2" s="4"/>
      <c r="C2" s="4"/>
      <c r="D2" s="4"/>
      <c r="E2" s="4"/>
    </row>
    <row r="3" spans="1:24" x14ac:dyDescent="0.4">
      <c r="A3" s="4" t="s">
        <v>0</v>
      </c>
      <c r="B3" s="4"/>
      <c r="C3" s="4"/>
      <c r="D3" s="4"/>
      <c r="E3" s="4"/>
      <c r="G3" t="s">
        <v>110</v>
      </c>
      <c r="Q3" s="10" t="s">
        <v>106</v>
      </c>
    </row>
    <row r="4" spans="1:24" x14ac:dyDescent="0.4">
      <c r="Q4" s="26">
        <f>1-(1-K8)*(1-N8)*(1-Q8)*(1-T8)*(1-W8)</f>
        <v>5.3630227215936688E-2</v>
      </c>
    </row>
    <row r="5" spans="1:24" x14ac:dyDescent="0.4">
      <c r="A5" s="41" t="s">
        <v>2</v>
      </c>
      <c r="B5" s="35" t="s">
        <v>3</v>
      </c>
      <c r="C5" s="36"/>
      <c r="D5" s="36"/>
      <c r="E5" s="36"/>
      <c r="F5" s="8">
        <f>1-(1-F6)*(1-F7)*(1-F8)</f>
        <v>9.9690300000000454E-3</v>
      </c>
      <c r="G5" s="3">
        <v>3</v>
      </c>
      <c r="Q5" s="11" t="s">
        <v>107</v>
      </c>
    </row>
    <row r="6" spans="1:24" x14ac:dyDescent="0.4">
      <c r="A6" s="36" t="s">
        <v>1</v>
      </c>
      <c r="B6" s="37" t="s">
        <v>6</v>
      </c>
      <c r="C6" s="36"/>
      <c r="D6" s="36"/>
      <c r="E6" s="36"/>
      <c r="F6" s="43">
        <v>5.0000000000000001E-3</v>
      </c>
      <c r="K6" s="15" t="s">
        <v>108</v>
      </c>
      <c r="N6" s="15" t="s">
        <v>9</v>
      </c>
      <c r="Q6" s="15" t="s">
        <v>17</v>
      </c>
      <c r="T6" s="15" t="s">
        <v>22</v>
      </c>
      <c r="W6" s="15" t="s">
        <v>26</v>
      </c>
    </row>
    <row r="7" spans="1:24" x14ac:dyDescent="0.4">
      <c r="A7" s="36" t="s">
        <v>4</v>
      </c>
      <c r="B7" s="37" t="s">
        <v>7</v>
      </c>
      <c r="C7" s="36"/>
      <c r="D7" s="36"/>
      <c r="E7" s="36"/>
      <c r="F7" s="36">
        <v>3.0000000000000001E-3</v>
      </c>
      <c r="K7" s="12" t="s">
        <v>107</v>
      </c>
      <c r="N7" s="12" t="s">
        <v>107</v>
      </c>
      <c r="Q7" s="14" t="s">
        <v>107</v>
      </c>
      <c r="T7" s="14" t="s">
        <v>107</v>
      </c>
      <c r="W7" s="14" t="s">
        <v>107</v>
      </c>
    </row>
    <row r="8" spans="1:24" x14ac:dyDescent="0.4">
      <c r="A8" s="36" t="s">
        <v>5</v>
      </c>
      <c r="B8" s="37" t="s">
        <v>8</v>
      </c>
      <c r="C8" s="36"/>
      <c r="D8" s="36"/>
      <c r="E8" s="36"/>
      <c r="F8" s="36">
        <v>2E-3</v>
      </c>
      <c r="K8" s="19">
        <f>1-(1-J10)*(1-K10)*(1-L10)</f>
        <v>9.9690300000000454E-3</v>
      </c>
      <c r="N8" s="19">
        <f>1-(1-M10)*(1-N10)*(1-O10)</f>
        <v>1.2948060000000039E-2</v>
      </c>
      <c r="Q8" s="19">
        <f>1-(1-P10)*(1-Q10)*(1-R10)</f>
        <v>1.5917139999999996E-2</v>
      </c>
      <c r="T8" s="19">
        <f>1-(1-S10)*(1-T10)*(1-U10)</f>
        <v>8.9740240000000249E-3</v>
      </c>
      <c r="W8" s="19">
        <f>1-(1-V10)*(1-W10)*(1-X10)</f>
        <v>6.9860080000000435E-3</v>
      </c>
    </row>
    <row r="9" spans="1:24" x14ac:dyDescent="0.4">
      <c r="J9" s="20" t="s">
        <v>1</v>
      </c>
      <c r="K9" s="21" t="s">
        <v>4</v>
      </c>
      <c r="L9" s="21" t="s">
        <v>5</v>
      </c>
      <c r="M9" s="22" t="s">
        <v>10</v>
      </c>
      <c r="N9" s="22" t="s">
        <v>11</v>
      </c>
      <c r="O9" s="22" t="s">
        <v>12</v>
      </c>
      <c r="P9" s="23" t="s">
        <v>19</v>
      </c>
      <c r="Q9" s="23" t="s">
        <v>20</v>
      </c>
      <c r="R9" s="23" t="s">
        <v>21</v>
      </c>
      <c r="S9" s="24" t="s">
        <v>23</v>
      </c>
      <c r="T9" s="24" t="s">
        <v>24</v>
      </c>
      <c r="U9" s="24" t="s">
        <v>25</v>
      </c>
      <c r="V9" s="25" t="s">
        <v>27</v>
      </c>
      <c r="W9" s="25" t="s">
        <v>28</v>
      </c>
      <c r="X9" s="25" t="s">
        <v>29</v>
      </c>
    </row>
    <row r="10" spans="1:24" x14ac:dyDescent="0.4">
      <c r="A10" s="17" t="s">
        <v>9</v>
      </c>
      <c r="B10" s="32" t="s">
        <v>13</v>
      </c>
      <c r="C10" s="13"/>
      <c r="D10" s="13"/>
      <c r="E10" s="13"/>
      <c r="F10" s="40">
        <f>1-(1-F11)*(1-F12)*(1-F13)</f>
        <v>1.2948060000000039E-2</v>
      </c>
      <c r="G10" s="3">
        <v>2</v>
      </c>
      <c r="J10" s="16">
        <v>5.0000000000000001E-3</v>
      </c>
      <c r="K10" s="16">
        <v>3.0000000000000001E-3</v>
      </c>
      <c r="L10" s="16">
        <v>2E-3</v>
      </c>
      <c r="M10" s="16">
        <v>6.0000000000000001E-3</v>
      </c>
      <c r="N10" s="16">
        <v>5.0000000000000001E-3</v>
      </c>
      <c r="O10" s="16">
        <v>2E-3</v>
      </c>
      <c r="P10" s="18">
        <v>4.0000000000000001E-3</v>
      </c>
      <c r="Q10" s="18">
        <v>7.0000000000000001E-3</v>
      </c>
      <c r="R10" s="18">
        <v>5.0000000000000001E-3</v>
      </c>
      <c r="S10" s="18">
        <v>3.0000000000000001E-3</v>
      </c>
      <c r="T10" s="18">
        <v>2E-3</v>
      </c>
      <c r="U10" s="18">
        <v>4.0000000000000001E-3</v>
      </c>
      <c r="V10" s="18">
        <v>2E-3</v>
      </c>
      <c r="W10" s="18">
        <v>4.0000000000000001E-3</v>
      </c>
      <c r="X10" s="18">
        <v>1E-3</v>
      </c>
    </row>
    <row r="11" spans="1:24" x14ac:dyDescent="0.4">
      <c r="A11" s="13" t="s">
        <v>10</v>
      </c>
      <c r="B11" s="33" t="s">
        <v>14</v>
      </c>
      <c r="C11" s="13"/>
      <c r="D11" s="13"/>
      <c r="E11" s="13"/>
      <c r="F11" s="44">
        <v>6.0000000000000001E-3</v>
      </c>
    </row>
    <row r="12" spans="1:24" x14ac:dyDescent="0.4">
      <c r="A12" s="13" t="s">
        <v>11</v>
      </c>
      <c r="B12" s="33" t="s">
        <v>15</v>
      </c>
      <c r="C12" s="13"/>
      <c r="D12" s="13"/>
      <c r="E12" s="13"/>
      <c r="F12" s="13">
        <v>5.0000000000000001E-3</v>
      </c>
    </row>
    <row r="13" spans="1:24" x14ac:dyDescent="0.4">
      <c r="A13" s="13" t="s">
        <v>12</v>
      </c>
      <c r="B13" s="33" t="s">
        <v>16</v>
      </c>
      <c r="C13" s="13"/>
      <c r="D13" s="13"/>
      <c r="E13" s="13"/>
      <c r="F13" s="13">
        <v>2E-3</v>
      </c>
    </row>
    <row r="15" spans="1:24" x14ac:dyDescent="0.4">
      <c r="A15" s="31" t="s">
        <v>17</v>
      </c>
      <c r="B15" s="38" t="s">
        <v>18</v>
      </c>
      <c r="C15" s="29"/>
      <c r="D15" s="29"/>
      <c r="E15" s="29"/>
      <c r="F15" s="39">
        <f>1-(1-F16)*(1-F17)*(1-F18)</f>
        <v>1.5917139999999996E-2</v>
      </c>
      <c r="G15" s="3">
        <v>1</v>
      </c>
    </row>
    <row r="16" spans="1:24" x14ac:dyDescent="0.4">
      <c r="A16" s="29" t="s">
        <v>19</v>
      </c>
      <c r="B16" s="30" t="s">
        <v>38</v>
      </c>
      <c r="C16" s="29"/>
      <c r="D16" s="29"/>
      <c r="E16" s="29"/>
      <c r="F16" s="29">
        <v>4.0000000000000001E-3</v>
      </c>
    </row>
    <row r="17" spans="1:7" x14ac:dyDescent="0.4">
      <c r="A17" s="29" t="s">
        <v>20</v>
      </c>
      <c r="B17" s="30" t="s">
        <v>37</v>
      </c>
      <c r="C17" s="29"/>
      <c r="D17" s="29"/>
      <c r="E17" s="29"/>
      <c r="F17" s="42">
        <v>7.0000000000000001E-3</v>
      </c>
    </row>
    <row r="18" spans="1:7" x14ac:dyDescent="0.4">
      <c r="A18" s="29" t="s">
        <v>21</v>
      </c>
      <c r="B18" s="30" t="s">
        <v>36</v>
      </c>
      <c r="C18" s="29"/>
      <c r="D18" s="29"/>
      <c r="E18" s="29"/>
      <c r="F18" s="29">
        <v>5.0000000000000001E-3</v>
      </c>
    </row>
    <row r="20" spans="1:7" x14ac:dyDescent="0.4">
      <c r="A20" s="3" t="s">
        <v>22</v>
      </c>
      <c r="B20" s="7" t="s">
        <v>31</v>
      </c>
      <c r="F20" s="6">
        <f>1-(1-F21)*(1-F22)*(1-F23)</f>
        <v>8.9740240000000249E-3</v>
      </c>
      <c r="G20" s="3">
        <v>4</v>
      </c>
    </row>
    <row r="21" spans="1:7" x14ac:dyDescent="0.4">
      <c r="A21" t="s">
        <v>23</v>
      </c>
      <c r="B21" s="2" t="s">
        <v>33</v>
      </c>
      <c r="F21">
        <v>3.0000000000000001E-3</v>
      </c>
    </row>
    <row r="22" spans="1:7" x14ac:dyDescent="0.4">
      <c r="A22" t="s">
        <v>24</v>
      </c>
      <c r="B22" s="2" t="s">
        <v>34</v>
      </c>
      <c r="F22">
        <v>2E-3</v>
      </c>
    </row>
    <row r="23" spans="1:7" x14ac:dyDescent="0.4">
      <c r="A23" t="s">
        <v>25</v>
      </c>
      <c r="B23" s="2" t="s">
        <v>35</v>
      </c>
      <c r="F23" s="45">
        <v>4.0000000000000001E-3</v>
      </c>
    </row>
    <row r="25" spans="1:7" x14ac:dyDescent="0.4">
      <c r="A25" s="3" t="s">
        <v>26</v>
      </c>
      <c r="B25" s="7" t="s">
        <v>32</v>
      </c>
      <c r="F25" s="6">
        <f>1-(1-F26)*(1-F27)*(1-F28)</f>
        <v>6.9860080000000435E-3</v>
      </c>
      <c r="G25" s="3">
        <v>5</v>
      </c>
    </row>
    <row r="26" spans="1:7" x14ac:dyDescent="0.4">
      <c r="A26" t="s">
        <v>27</v>
      </c>
      <c r="B26" s="2" t="s">
        <v>39</v>
      </c>
      <c r="F26">
        <v>2E-3</v>
      </c>
    </row>
    <row r="27" spans="1:7" x14ac:dyDescent="0.4">
      <c r="A27" t="s">
        <v>28</v>
      </c>
      <c r="B27" s="2" t="s">
        <v>40</v>
      </c>
      <c r="F27" s="45">
        <v>4.0000000000000001E-3</v>
      </c>
    </row>
    <row r="28" spans="1:7" x14ac:dyDescent="0.4">
      <c r="A28" t="s">
        <v>29</v>
      </c>
      <c r="B28" s="2" t="s">
        <v>41</v>
      </c>
      <c r="F28">
        <v>1E-3</v>
      </c>
    </row>
    <row r="30" spans="1:7" x14ac:dyDescent="0.4">
      <c r="B30" s="7" t="s">
        <v>30</v>
      </c>
      <c r="C30" s="3"/>
      <c r="D30" s="3"/>
      <c r="F30" s="46">
        <f>1-(1-F5)*(1-F10)*(1-F15)*(1-F20)*(1-F25)</f>
        <v>5.3630227215936688E-2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6A0F-31A8-4B25-92FF-96730E02B172}">
  <dimension ref="A1:W25"/>
  <sheetViews>
    <sheetView workbookViewId="0">
      <selection activeCell="K20" sqref="K20"/>
    </sheetView>
  </sheetViews>
  <sheetFormatPr defaultRowHeight="14.6" x14ac:dyDescent="0.4"/>
  <cols>
    <col min="5" max="5" width="24" customWidth="1"/>
    <col min="6" max="6" width="11.53515625" bestFit="1" customWidth="1"/>
    <col min="7" max="7" width="11.23046875" bestFit="1" customWidth="1"/>
    <col min="19" max="19" width="20.84375" customWidth="1"/>
    <col min="26" max="26" width="22.765625" customWidth="1"/>
  </cols>
  <sheetData>
    <row r="1" spans="1:23" x14ac:dyDescent="0.4">
      <c r="A1" s="4" t="s">
        <v>43</v>
      </c>
      <c r="B1" s="4"/>
      <c r="C1" s="4"/>
      <c r="D1" s="4"/>
      <c r="E1" s="4"/>
    </row>
    <row r="2" spans="1:23" x14ac:dyDescent="0.4">
      <c r="A2" s="4"/>
      <c r="B2" s="4"/>
      <c r="C2" s="4"/>
      <c r="D2" s="4"/>
      <c r="E2" s="4"/>
    </row>
    <row r="3" spans="1:23" x14ac:dyDescent="0.4">
      <c r="A3" s="4" t="s">
        <v>0</v>
      </c>
      <c r="B3" s="4"/>
      <c r="C3" s="4"/>
      <c r="D3" s="4"/>
      <c r="E3" s="4"/>
      <c r="G3" t="s">
        <v>110</v>
      </c>
    </row>
    <row r="4" spans="1:23" x14ac:dyDescent="0.4">
      <c r="S4" s="10" t="s">
        <v>109</v>
      </c>
    </row>
    <row r="5" spans="1:23" x14ac:dyDescent="0.4">
      <c r="A5" s="1" t="s">
        <v>2</v>
      </c>
      <c r="B5" s="4" t="s">
        <v>3</v>
      </c>
      <c r="F5" s="6">
        <f>1-(1-F6)*(1-F7)*(1-F8)</f>
        <v>5.9890060000000744E-3</v>
      </c>
      <c r="G5">
        <v>1</v>
      </c>
      <c r="S5" s="26">
        <f>1-(1-M9)*(1-P9)*(1-S9)*(1-V9)</f>
        <v>1.8837832161781587E-2</v>
      </c>
    </row>
    <row r="6" spans="1:23" x14ac:dyDescent="0.4">
      <c r="A6" t="s">
        <v>1</v>
      </c>
      <c r="B6" s="2" t="s">
        <v>6</v>
      </c>
      <c r="F6">
        <v>3.0000000000000001E-3</v>
      </c>
      <c r="S6" s="11" t="s">
        <v>107</v>
      </c>
    </row>
    <row r="7" spans="1:23" x14ac:dyDescent="0.4">
      <c r="A7" t="s">
        <v>4</v>
      </c>
      <c r="B7" s="2" t="s">
        <v>7</v>
      </c>
      <c r="F7">
        <v>2E-3</v>
      </c>
      <c r="M7" s="15" t="s">
        <v>108</v>
      </c>
      <c r="P7" s="15" t="s">
        <v>9</v>
      </c>
      <c r="S7" s="15" t="s">
        <v>17</v>
      </c>
      <c r="V7" s="15" t="s">
        <v>22</v>
      </c>
    </row>
    <row r="8" spans="1:23" x14ac:dyDescent="0.4">
      <c r="A8" t="s">
        <v>5</v>
      </c>
      <c r="B8" s="2" t="s">
        <v>8</v>
      </c>
      <c r="F8">
        <v>1E-3</v>
      </c>
      <c r="M8" s="12" t="s">
        <v>107</v>
      </c>
      <c r="P8" s="12" t="s">
        <v>107</v>
      </c>
      <c r="S8" s="14" t="s">
        <v>107</v>
      </c>
      <c r="V8" s="14" t="s">
        <v>107</v>
      </c>
    </row>
    <row r="9" spans="1:23" x14ac:dyDescent="0.4">
      <c r="M9" s="19">
        <f>1-(1-L11)*(1-M11)*(1-N11)</f>
        <v>5.9890060000000744E-3</v>
      </c>
      <c r="P9" s="19">
        <f>1-(1-O11)*(1-P11)*(1-Q11)</f>
        <v>4.9920040000001054E-3</v>
      </c>
      <c r="S9" s="19">
        <f>1-(1-R11)*(1-S11)*(1-T11)</f>
        <v>3.9950020000000253E-3</v>
      </c>
      <c r="V9" s="19">
        <f>1-(1-U11)*(1-V11)*(1-W11)</f>
        <v>3.9950020000000253E-3</v>
      </c>
    </row>
    <row r="10" spans="1:23" x14ac:dyDescent="0.4">
      <c r="A10" s="3" t="s">
        <v>9</v>
      </c>
      <c r="B10" s="4" t="s">
        <v>13</v>
      </c>
      <c r="F10" s="6">
        <f>1-(1-F11)*(1-F12)*(1-F13)</f>
        <v>4.9920040000001054E-3</v>
      </c>
      <c r="G10">
        <v>2</v>
      </c>
      <c r="L10" s="20" t="s">
        <v>1</v>
      </c>
      <c r="M10" s="21" t="s">
        <v>4</v>
      </c>
      <c r="N10" s="21" t="s">
        <v>5</v>
      </c>
      <c r="O10" s="22" t="s">
        <v>10</v>
      </c>
      <c r="P10" s="22" t="s">
        <v>11</v>
      </c>
      <c r="Q10" s="22" t="s">
        <v>12</v>
      </c>
      <c r="R10" s="23" t="s">
        <v>19</v>
      </c>
      <c r="S10" s="23" t="s">
        <v>20</v>
      </c>
      <c r="T10" s="23" t="s">
        <v>21</v>
      </c>
      <c r="U10" s="24" t="s">
        <v>23</v>
      </c>
      <c r="V10" s="24" t="s">
        <v>24</v>
      </c>
      <c r="W10" s="24" t="s">
        <v>25</v>
      </c>
    </row>
    <row r="11" spans="1:23" x14ac:dyDescent="0.4">
      <c r="A11" t="s">
        <v>10</v>
      </c>
      <c r="B11" s="2" t="s">
        <v>44</v>
      </c>
      <c r="F11">
        <v>2E-3</v>
      </c>
      <c r="L11" s="16">
        <v>3.0000000000000001E-3</v>
      </c>
      <c r="M11" s="16">
        <v>2E-3</v>
      </c>
      <c r="N11" s="16">
        <v>1E-3</v>
      </c>
      <c r="O11" s="16">
        <v>2E-3</v>
      </c>
      <c r="P11" s="16">
        <v>1E-3</v>
      </c>
      <c r="Q11" s="16">
        <v>2E-3</v>
      </c>
      <c r="R11" s="16">
        <v>1E-3</v>
      </c>
      <c r="S11" s="16">
        <v>2E-3</v>
      </c>
      <c r="T11" s="16">
        <v>1E-3</v>
      </c>
      <c r="U11" s="16">
        <v>1E-3</v>
      </c>
      <c r="V11" s="16">
        <v>1E-3</v>
      </c>
      <c r="W11" s="16">
        <v>2E-3</v>
      </c>
    </row>
    <row r="12" spans="1:23" x14ac:dyDescent="0.4">
      <c r="A12" t="s">
        <v>11</v>
      </c>
      <c r="B12" s="2" t="s">
        <v>45</v>
      </c>
      <c r="F12">
        <v>1E-3</v>
      </c>
    </row>
    <row r="13" spans="1:23" x14ac:dyDescent="0.4">
      <c r="A13" t="s">
        <v>12</v>
      </c>
      <c r="B13" s="2" t="s">
        <v>46</v>
      </c>
      <c r="F13">
        <v>2E-3</v>
      </c>
    </row>
    <row r="15" spans="1:23" x14ac:dyDescent="0.4">
      <c r="A15" s="3" t="s">
        <v>17</v>
      </c>
      <c r="B15" s="7" t="s">
        <v>31</v>
      </c>
      <c r="F15" s="6">
        <f>1-(1-F16)*(1-F17)*(1-F18)</f>
        <v>3.9950020000000253E-3</v>
      </c>
      <c r="G15">
        <v>3</v>
      </c>
    </row>
    <row r="16" spans="1:23" x14ac:dyDescent="0.4">
      <c r="A16" t="s">
        <v>19</v>
      </c>
      <c r="B16" s="2" t="s">
        <v>47</v>
      </c>
      <c r="F16">
        <v>1E-3</v>
      </c>
    </row>
    <row r="17" spans="1:7" x14ac:dyDescent="0.4">
      <c r="A17" t="s">
        <v>20</v>
      </c>
      <c r="B17" s="2" t="s">
        <v>48</v>
      </c>
      <c r="F17">
        <v>2E-3</v>
      </c>
    </row>
    <row r="18" spans="1:7" x14ac:dyDescent="0.4">
      <c r="A18" t="s">
        <v>21</v>
      </c>
      <c r="B18" s="2" t="s">
        <v>49</v>
      </c>
      <c r="F18">
        <v>1E-3</v>
      </c>
    </row>
    <row r="20" spans="1:7" x14ac:dyDescent="0.4">
      <c r="A20" s="3" t="s">
        <v>22</v>
      </c>
      <c r="B20" s="7" t="s">
        <v>32</v>
      </c>
      <c r="F20" s="6">
        <f>1-(1-F21)*(1-F22)*(1-F23)</f>
        <v>3.9950020000000253E-3</v>
      </c>
      <c r="G20">
        <v>4</v>
      </c>
    </row>
    <row r="21" spans="1:7" x14ac:dyDescent="0.4">
      <c r="A21" t="s">
        <v>23</v>
      </c>
      <c r="B21" s="2" t="s">
        <v>50</v>
      </c>
      <c r="F21">
        <v>1E-3</v>
      </c>
    </row>
    <row r="22" spans="1:7" x14ac:dyDescent="0.4">
      <c r="A22" t="s">
        <v>24</v>
      </c>
      <c r="B22" s="2" t="s">
        <v>51</v>
      </c>
      <c r="F22">
        <v>1E-3</v>
      </c>
    </row>
    <row r="23" spans="1:7" x14ac:dyDescent="0.4">
      <c r="A23" t="s">
        <v>25</v>
      </c>
      <c r="B23" s="2" t="s">
        <v>41</v>
      </c>
      <c r="F23">
        <v>2E-3</v>
      </c>
    </row>
    <row r="25" spans="1:7" x14ac:dyDescent="0.4">
      <c r="B25" s="7" t="s">
        <v>58</v>
      </c>
      <c r="C25" s="3"/>
      <c r="D25" s="3"/>
      <c r="F25" s="46">
        <f>1-(1-F5)*(1-F10)*(1-F15)*(1-F20)</f>
        <v>1.8837832161781587E-2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22DD4-4EDF-4EA7-9096-9DA20A1CB986}">
  <dimension ref="A1:AH48"/>
  <sheetViews>
    <sheetView tabSelected="1" topLeftCell="A19" workbookViewId="0">
      <selection activeCell="E70" sqref="E70"/>
    </sheetView>
  </sheetViews>
  <sheetFormatPr defaultRowHeight="14.6" x14ac:dyDescent="0.4"/>
  <cols>
    <col min="5" max="5" width="63.53515625" customWidth="1"/>
    <col min="6" max="6" width="11.53515625" bestFit="1" customWidth="1"/>
    <col min="7" max="7" width="11.23046875" bestFit="1" customWidth="1"/>
    <col min="19" max="19" width="20.4609375" customWidth="1"/>
  </cols>
  <sheetData>
    <row r="1" spans="1:34" x14ac:dyDescent="0.4">
      <c r="A1" s="4" t="s">
        <v>73</v>
      </c>
      <c r="B1" s="4"/>
      <c r="C1" s="4"/>
      <c r="D1" s="4"/>
      <c r="E1" s="4"/>
    </row>
    <row r="2" spans="1:34" x14ac:dyDescent="0.4">
      <c r="A2" s="4"/>
      <c r="B2" s="4"/>
      <c r="C2" s="4"/>
      <c r="D2" s="4"/>
      <c r="E2" s="4"/>
    </row>
    <row r="3" spans="1:34" x14ac:dyDescent="0.4">
      <c r="A3" s="4" t="s">
        <v>0</v>
      </c>
      <c r="B3" s="4"/>
      <c r="C3" s="4"/>
      <c r="D3" s="4"/>
      <c r="E3" s="4"/>
      <c r="G3" t="s">
        <v>110</v>
      </c>
      <c r="S3" s="10" t="s">
        <v>111</v>
      </c>
    </row>
    <row r="4" spans="1:34" x14ac:dyDescent="0.4">
      <c r="S4" s="26">
        <f>1-(1-L8)*(1-P8)*(1-S8)*(1-U8)*(1-W8)*(1-AA8)*(1-AD8)*(1-AG8)</f>
        <v>0.17739225419144544</v>
      </c>
    </row>
    <row r="5" spans="1:34" x14ac:dyDescent="0.4">
      <c r="A5" s="1" t="s">
        <v>2</v>
      </c>
      <c r="B5" s="4" t="s">
        <v>67</v>
      </c>
      <c r="F5" s="6">
        <f>1-(1-F6)*(1-F7)*(1-F8)*(1-F9)</f>
        <v>1.4917200820000032E-2</v>
      </c>
      <c r="G5" s="3">
        <v>4</v>
      </c>
      <c r="S5" s="11" t="s">
        <v>107</v>
      </c>
    </row>
    <row r="6" spans="1:34" x14ac:dyDescent="0.4">
      <c r="A6" t="s">
        <v>1</v>
      </c>
      <c r="B6" s="2" t="s">
        <v>59</v>
      </c>
      <c r="F6" s="5">
        <v>5.0000000000000001E-3</v>
      </c>
      <c r="L6" s="15" t="s">
        <v>108</v>
      </c>
      <c r="P6" s="15" t="s">
        <v>9</v>
      </c>
      <c r="Q6" s="49"/>
      <c r="S6" s="15" t="s">
        <v>17</v>
      </c>
      <c r="U6" s="15" t="s">
        <v>22</v>
      </c>
      <c r="W6" s="60" t="s">
        <v>26</v>
      </c>
      <c r="X6" s="60"/>
      <c r="AA6" s="15" t="s">
        <v>87</v>
      </c>
      <c r="AD6" s="15" t="s">
        <v>92</v>
      </c>
      <c r="AG6" s="15" t="s">
        <v>95</v>
      </c>
    </row>
    <row r="7" spans="1:34" x14ac:dyDescent="0.4">
      <c r="A7" t="s">
        <v>4</v>
      </c>
      <c r="B7" s="2" t="s">
        <v>60</v>
      </c>
      <c r="F7">
        <v>3.0000000000000001E-3</v>
      </c>
      <c r="L7" s="12" t="s">
        <v>107</v>
      </c>
      <c r="P7" s="12" t="s">
        <v>107</v>
      </c>
      <c r="Q7" s="9"/>
      <c r="S7" s="14" t="s">
        <v>107</v>
      </c>
      <c r="U7" s="14" t="s">
        <v>107</v>
      </c>
      <c r="W7" s="59" t="s">
        <v>107</v>
      </c>
      <c r="X7" s="59"/>
      <c r="AA7" s="14" t="s">
        <v>107</v>
      </c>
      <c r="AD7" s="14" t="s">
        <v>107</v>
      </c>
      <c r="AG7" s="14" t="s">
        <v>107</v>
      </c>
    </row>
    <row r="8" spans="1:34" x14ac:dyDescent="0.4">
      <c r="A8" t="s">
        <v>5</v>
      </c>
      <c r="B8" s="2" t="s">
        <v>61</v>
      </c>
      <c r="F8">
        <v>4.0000000000000001E-3</v>
      </c>
      <c r="L8" s="19">
        <f>1-(1-K10)*(1-L10)*(1-M10)*(1-N10)</f>
        <v>1.4917200820000032E-2</v>
      </c>
      <c r="P8" s="19">
        <f>1-(1-O10)*(1-P10)*(1-Q10)</f>
        <v>7.9810120000000095E-3</v>
      </c>
      <c r="Q8" s="51"/>
      <c r="S8" s="19">
        <f>1-(1-R10)*(1-S10)</f>
        <v>4.994000000000054E-3</v>
      </c>
      <c r="U8" s="19">
        <f>1-(1-T10)*(1-U10)</f>
        <v>6.9000000000000061E-2</v>
      </c>
      <c r="W8" s="61">
        <f>1-(1-V10)*(1-W10)*(1-Y10)</f>
        <v>3.9404235643750063E-2</v>
      </c>
      <c r="X8" s="61"/>
      <c r="AA8" s="19">
        <f>1-(1-Z10)*(1-AA10)*(1-AB10)*(1-AC10)</f>
        <v>9.9650499760000066E-3</v>
      </c>
      <c r="AD8" s="19">
        <f>1-(1-AD10)*(1-AE10)</f>
        <v>3.9700000000000069E-2</v>
      </c>
      <c r="AG8" s="19">
        <f>1-(1-AF10)*(1-AG10)*(1-AH10)</f>
        <v>4.9920039999999943E-3</v>
      </c>
    </row>
    <row r="9" spans="1:34" x14ac:dyDescent="0.4">
      <c r="A9" t="s">
        <v>63</v>
      </c>
      <c r="B9" s="2" t="s">
        <v>62</v>
      </c>
      <c r="F9" s="5">
        <v>3.0000000000000001E-3</v>
      </c>
      <c r="K9" s="20" t="s">
        <v>1</v>
      </c>
      <c r="L9" s="21" t="s">
        <v>4</v>
      </c>
      <c r="M9" s="21" t="s">
        <v>5</v>
      </c>
      <c r="N9" s="21" t="s">
        <v>63</v>
      </c>
      <c r="O9" s="22" t="s">
        <v>10</v>
      </c>
      <c r="P9" s="22" t="s">
        <v>11</v>
      </c>
      <c r="Q9" s="22" t="s">
        <v>12</v>
      </c>
      <c r="R9" s="23" t="s">
        <v>19</v>
      </c>
      <c r="S9" s="23" t="s">
        <v>20</v>
      </c>
      <c r="T9" s="24" t="s">
        <v>23</v>
      </c>
      <c r="U9" s="24" t="s">
        <v>24</v>
      </c>
      <c r="V9" s="25" t="s">
        <v>27</v>
      </c>
      <c r="W9" s="58" t="s">
        <v>28</v>
      </c>
      <c r="X9" s="58"/>
      <c r="Y9" s="25" t="s">
        <v>29</v>
      </c>
      <c r="Z9" s="54" t="s">
        <v>97</v>
      </c>
      <c r="AA9" s="54" t="s">
        <v>98</v>
      </c>
      <c r="AB9" s="54" t="s">
        <v>99</v>
      </c>
      <c r="AC9" s="54" t="s">
        <v>100</v>
      </c>
      <c r="AD9" s="55" t="s">
        <v>93</v>
      </c>
      <c r="AE9" s="55" t="s">
        <v>94</v>
      </c>
      <c r="AF9" s="56" t="s">
        <v>103</v>
      </c>
      <c r="AG9" s="56" t="s">
        <v>104</v>
      </c>
      <c r="AH9" s="56" t="s">
        <v>105</v>
      </c>
    </row>
    <row r="10" spans="1:34" x14ac:dyDescent="0.4">
      <c r="K10" s="47">
        <v>5.0000000000000001E-3</v>
      </c>
      <c r="L10" s="47">
        <v>3.0000000000000001E-3</v>
      </c>
      <c r="M10" s="47">
        <v>4.0000000000000001E-3</v>
      </c>
      <c r="N10" s="47">
        <v>3.0000000000000001E-3</v>
      </c>
      <c r="O10" s="47">
        <v>4.0000000000000001E-3</v>
      </c>
      <c r="P10" s="47">
        <v>3.0000000000000001E-3</v>
      </c>
      <c r="Q10" s="47">
        <v>1E-3</v>
      </c>
      <c r="R10" s="47">
        <v>3.0000000000000001E-3</v>
      </c>
      <c r="S10" s="47">
        <v>2E-3</v>
      </c>
      <c r="T10" s="47">
        <v>0.05</v>
      </c>
      <c r="U10" s="47">
        <v>0.02</v>
      </c>
      <c r="V10" s="47">
        <f>1-(1-U13)*(1-V13)</f>
        <v>1.9924999999999971E-2</v>
      </c>
      <c r="W10" s="57">
        <f>1-(1-W13)*(1-X13)</f>
        <v>1.4950000000000019E-2</v>
      </c>
      <c r="X10" s="57"/>
      <c r="Y10" s="47">
        <v>5.0000000000000001E-3</v>
      </c>
      <c r="Z10" s="47">
        <v>3.0000000000000001E-3</v>
      </c>
      <c r="AA10" s="47">
        <v>4.0000000000000001E-3</v>
      </c>
      <c r="AB10" s="47">
        <v>2E-3</v>
      </c>
      <c r="AC10" s="47">
        <v>1E-3</v>
      </c>
      <c r="AD10" s="47">
        <v>0.03</v>
      </c>
      <c r="AE10" s="47">
        <v>0.01</v>
      </c>
      <c r="AF10" s="47">
        <v>2E-3</v>
      </c>
      <c r="AG10" s="47">
        <v>2E-3</v>
      </c>
      <c r="AH10" s="47">
        <v>1E-3</v>
      </c>
    </row>
    <row r="11" spans="1:34" x14ac:dyDescent="0.4">
      <c r="A11" s="3" t="s">
        <v>9</v>
      </c>
      <c r="B11" s="4" t="s">
        <v>68</v>
      </c>
      <c r="F11" s="6">
        <f>1-(1-F12)*(1-F13)*(1-F14)</f>
        <v>7.9810120000000095E-3</v>
      </c>
      <c r="G11" s="3">
        <v>6</v>
      </c>
      <c r="P11" s="9"/>
      <c r="Q11" s="9"/>
      <c r="V11" s="14" t="s">
        <v>107</v>
      </c>
      <c r="W11" s="59" t="s">
        <v>107</v>
      </c>
      <c r="X11" s="59"/>
      <c r="Y11" s="53"/>
    </row>
    <row r="12" spans="1:34" x14ac:dyDescent="0.4">
      <c r="A12" t="s">
        <v>10</v>
      </c>
      <c r="B12" s="2" t="s">
        <v>64</v>
      </c>
      <c r="F12" s="5">
        <v>4.0000000000000001E-3</v>
      </c>
      <c r="O12" s="52"/>
      <c r="R12" s="49"/>
      <c r="U12" s="27" t="s">
        <v>83</v>
      </c>
      <c r="V12" s="27" t="s">
        <v>84</v>
      </c>
      <c r="W12" s="27" t="s">
        <v>85</v>
      </c>
      <c r="X12" s="27" t="s">
        <v>86</v>
      </c>
      <c r="Y12" s="49"/>
      <c r="Z12" s="49"/>
    </row>
    <row r="13" spans="1:34" x14ac:dyDescent="0.4">
      <c r="A13" t="s">
        <v>11</v>
      </c>
      <c r="B13" s="2" t="s">
        <v>65</v>
      </c>
      <c r="F13" s="5">
        <v>3.0000000000000001E-3</v>
      </c>
      <c r="O13" s="9"/>
      <c r="P13" s="9"/>
      <c r="Q13" s="9"/>
      <c r="R13" s="9"/>
      <c r="U13" s="48">
        <v>1.4999999999999999E-2</v>
      </c>
      <c r="V13" s="48">
        <v>5.0000000000000001E-3</v>
      </c>
      <c r="W13" s="48">
        <v>0.01</v>
      </c>
      <c r="X13" s="48">
        <v>5.0000000000000001E-3</v>
      </c>
      <c r="Y13" s="50"/>
      <c r="Z13" s="50"/>
    </row>
    <row r="14" spans="1:34" x14ac:dyDescent="0.4">
      <c r="A14" t="s">
        <v>12</v>
      </c>
      <c r="B14" s="2" t="s">
        <v>66</v>
      </c>
      <c r="F14" s="5">
        <v>1E-3</v>
      </c>
    </row>
    <row r="15" spans="1:34" x14ac:dyDescent="0.4">
      <c r="F15" s="5"/>
    </row>
    <row r="16" spans="1:34" x14ac:dyDescent="0.4">
      <c r="A16" s="3" t="s">
        <v>17</v>
      </c>
      <c r="B16" s="4" t="s">
        <v>69</v>
      </c>
      <c r="F16" s="6">
        <f>1-(1-F17)*(1-F18)</f>
        <v>4.994000000000054E-3</v>
      </c>
      <c r="G16" s="3">
        <v>7</v>
      </c>
    </row>
    <row r="17" spans="1:7" x14ac:dyDescent="0.4">
      <c r="A17" t="s">
        <v>19</v>
      </c>
      <c r="B17" s="2" t="s">
        <v>70</v>
      </c>
      <c r="F17" s="5">
        <v>3.0000000000000001E-3</v>
      </c>
    </row>
    <row r="18" spans="1:7" x14ac:dyDescent="0.4">
      <c r="A18" t="s">
        <v>20</v>
      </c>
      <c r="B18" s="2" t="s">
        <v>71</v>
      </c>
      <c r="F18" s="5">
        <v>2E-3</v>
      </c>
    </row>
    <row r="19" spans="1:7" x14ac:dyDescent="0.4">
      <c r="B19" s="2"/>
      <c r="F19" s="5"/>
    </row>
    <row r="20" spans="1:7" x14ac:dyDescent="0.4">
      <c r="A20" s="31" t="s">
        <v>22</v>
      </c>
      <c r="B20" s="28" t="s">
        <v>52</v>
      </c>
      <c r="C20" s="29"/>
      <c r="D20" s="29"/>
      <c r="E20" s="29"/>
      <c r="F20" s="6">
        <f>1-(1-F21)*(1-F22)</f>
        <v>6.9000000000000061E-2</v>
      </c>
      <c r="G20" s="3">
        <v>1</v>
      </c>
    </row>
    <row r="21" spans="1:7" x14ac:dyDescent="0.4">
      <c r="A21" s="29" t="s">
        <v>23</v>
      </c>
      <c r="B21" s="30" t="s">
        <v>74</v>
      </c>
      <c r="C21" s="29"/>
      <c r="D21" s="29"/>
      <c r="E21" s="29"/>
      <c r="F21" s="5">
        <v>0.05</v>
      </c>
    </row>
    <row r="22" spans="1:7" x14ac:dyDescent="0.4">
      <c r="A22" s="29" t="s">
        <v>24</v>
      </c>
      <c r="B22" s="30" t="s">
        <v>75</v>
      </c>
      <c r="C22" s="29"/>
      <c r="D22" s="29"/>
      <c r="E22" s="29"/>
      <c r="F22" s="5">
        <v>0.02</v>
      </c>
    </row>
    <row r="23" spans="1:7" x14ac:dyDescent="0.4">
      <c r="B23" s="2"/>
      <c r="F23" s="5"/>
    </row>
    <row r="24" spans="1:7" x14ac:dyDescent="0.4">
      <c r="A24" s="34" t="s">
        <v>26</v>
      </c>
      <c r="B24" s="35" t="s">
        <v>53</v>
      </c>
      <c r="C24" s="36"/>
      <c r="D24" s="36"/>
      <c r="E24" s="36"/>
      <c r="F24" s="6">
        <f>1-(1-F25)*(1-F28)*(1-F31)</f>
        <v>3.9404235643750063E-2</v>
      </c>
      <c r="G24" s="3">
        <v>3</v>
      </c>
    </row>
    <row r="25" spans="1:7" x14ac:dyDescent="0.4">
      <c r="A25" s="36" t="s">
        <v>27</v>
      </c>
      <c r="B25" s="37" t="s">
        <v>76</v>
      </c>
      <c r="C25" s="36"/>
      <c r="D25" s="36"/>
      <c r="E25" s="36"/>
      <c r="F25" s="5">
        <f>1-(1-F26)*(1-F27)</f>
        <v>1.9924999999999971E-2</v>
      </c>
    </row>
    <row r="26" spans="1:7" x14ac:dyDescent="0.4">
      <c r="A26" s="36" t="s">
        <v>83</v>
      </c>
      <c r="B26" s="37" t="s">
        <v>77</v>
      </c>
      <c r="C26" s="36"/>
      <c r="D26" s="36"/>
      <c r="E26" s="36"/>
      <c r="F26" s="5">
        <v>1.4999999999999999E-2</v>
      </c>
    </row>
    <row r="27" spans="1:7" x14ac:dyDescent="0.4">
      <c r="A27" s="36" t="s">
        <v>84</v>
      </c>
      <c r="B27" s="37" t="s">
        <v>78</v>
      </c>
      <c r="C27" s="36"/>
      <c r="D27" s="36"/>
      <c r="E27" s="36"/>
      <c r="F27" s="5">
        <v>5.0000000000000001E-3</v>
      </c>
    </row>
    <row r="28" spans="1:7" x14ac:dyDescent="0.4">
      <c r="A28" s="36" t="s">
        <v>28</v>
      </c>
      <c r="B28" s="37" t="s">
        <v>79</v>
      </c>
      <c r="C28" s="36"/>
      <c r="D28" s="36"/>
      <c r="E28" s="36"/>
      <c r="F28" s="5">
        <f>1-(1-F29)*(1-F30)</f>
        <v>1.4950000000000019E-2</v>
      </c>
    </row>
    <row r="29" spans="1:7" x14ac:dyDescent="0.4">
      <c r="A29" s="36" t="s">
        <v>85</v>
      </c>
      <c r="B29" s="37" t="s">
        <v>80</v>
      </c>
      <c r="C29" s="36"/>
      <c r="D29" s="36"/>
      <c r="E29" s="36"/>
      <c r="F29" s="5">
        <v>0.01</v>
      </c>
    </row>
    <row r="30" spans="1:7" x14ac:dyDescent="0.4">
      <c r="A30" s="36" t="s">
        <v>86</v>
      </c>
      <c r="B30" s="37" t="s">
        <v>81</v>
      </c>
      <c r="C30" s="36"/>
      <c r="D30" s="36"/>
      <c r="E30" s="36"/>
      <c r="F30" s="5">
        <v>5.0000000000000001E-3</v>
      </c>
    </row>
    <row r="31" spans="1:7" x14ac:dyDescent="0.4">
      <c r="A31" s="36" t="s">
        <v>29</v>
      </c>
      <c r="B31" s="37" t="s">
        <v>82</v>
      </c>
      <c r="C31" s="36"/>
      <c r="D31" s="36"/>
      <c r="E31" s="36"/>
      <c r="F31" s="5">
        <v>5.0000000000000001E-3</v>
      </c>
    </row>
    <row r="32" spans="1:7" x14ac:dyDescent="0.4">
      <c r="B32" s="2"/>
      <c r="F32" s="5"/>
    </row>
    <row r="33" spans="1:7" x14ac:dyDescent="0.4">
      <c r="A33" s="3" t="s">
        <v>87</v>
      </c>
      <c r="B33" s="4" t="s">
        <v>54</v>
      </c>
      <c r="F33" s="6">
        <f>1-(1-F34)*(1-F35)*(1-F36)*(1-F37)</f>
        <v>9.9650499760000066E-3</v>
      </c>
      <c r="G33" s="3">
        <v>5</v>
      </c>
    </row>
    <row r="34" spans="1:7" x14ac:dyDescent="0.4">
      <c r="A34" t="s">
        <v>97</v>
      </c>
      <c r="B34" s="2" t="s">
        <v>88</v>
      </c>
      <c r="F34" s="5">
        <v>3.0000000000000001E-3</v>
      </c>
    </row>
    <row r="35" spans="1:7" x14ac:dyDescent="0.4">
      <c r="A35" t="s">
        <v>98</v>
      </c>
      <c r="B35" s="2" t="s">
        <v>89</v>
      </c>
      <c r="F35" s="5">
        <v>4.0000000000000001E-3</v>
      </c>
    </row>
    <row r="36" spans="1:7" x14ac:dyDescent="0.4">
      <c r="A36" t="s">
        <v>99</v>
      </c>
      <c r="B36" s="2" t="s">
        <v>90</v>
      </c>
      <c r="F36" s="5">
        <v>2E-3</v>
      </c>
    </row>
    <row r="37" spans="1:7" x14ac:dyDescent="0.4">
      <c r="A37" t="s">
        <v>100</v>
      </c>
      <c r="B37" s="2" t="s">
        <v>91</v>
      </c>
      <c r="F37" s="5">
        <v>1E-3</v>
      </c>
    </row>
    <row r="38" spans="1:7" x14ac:dyDescent="0.4">
      <c r="F38" s="5"/>
    </row>
    <row r="39" spans="1:7" x14ac:dyDescent="0.4">
      <c r="A39" s="17" t="s">
        <v>92</v>
      </c>
      <c r="B39" s="32" t="s">
        <v>55</v>
      </c>
      <c r="C39" s="13"/>
      <c r="D39" s="13"/>
      <c r="E39" s="13"/>
      <c r="F39" s="6">
        <f>1-(1-F40)*(1-F41)</f>
        <v>3.9700000000000069E-2</v>
      </c>
      <c r="G39" s="3">
        <v>2</v>
      </c>
    </row>
    <row r="40" spans="1:7" x14ac:dyDescent="0.4">
      <c r="A40" s="13" t="s">
        <v>93</v>
      </c>
      <c r="B40" s="33" t="s">
        <v>56</v>
      </c>
      <c r="C40" s="13"/>
      <c r="D40" s="13"/>
      <c r="E40" s="13"/>
      <c r="F40" s="5">
        <v>0.03</v>
      </c>
    </row>
    <row r="41" spans="1:7" x14ac:dyDescent="0.4">
      <c r="A41" s="13" t="s">
        <v>94</v>
      </c>
      <c r="B41" s="33" t="s">
        <v>57</v>
      </c>
      <c r="C41" s="13"/>
      <c r="D41" s="13"/>
      <c r="E41" s="13"/>
      <c r="F41" s="5">
        <v>0.01</v>
      </c>
    </row>
    <row r="42" spans="1:7" x14ac:dyDescent="0.4">
      <c r="F42" s="5"/>
    </row>
    <row r="43" spans="1:7" x14ac:dyDescent="0.4">
      <c r="A43" s="3" t="s">
        <v>95</v>
      </c>
      <c r="B43" s="4" t="s">
        <v>32</v>
      </c>
      <c r="F43" s="6">
        <f>1-(1-F44)*(1-F45)*(1-F46)</f>
        <v>4.9920039999999943E-3</v>
      </c>
      <c r="G43" s="3">
        <v>7</v>
      </c>
    </row>
    <row r="44" spans="1:7" x14ac:dyDescent="0.4">
      <c r="A44" t="s">
        <v>103</v>
      </c>
      <c r="B44" s="2" t="s">
        <v>96</v>
      </c>
      <c r="F44" s="5">
        <v>2E-3</v>
      </c>
    </row>
    <row r="45" spans="1:7" x14ac:dyDescent="0.4">
      <c r="A45" t="s">
        <v>104</v>
      </c>
      <c r="B45" s="2" t="s">
        <v>101</v>
      </c>
      <c r="F45" s="5">
        <v>2E-3</v>
      </c>
    </row>
    <row r="46" spans="1:7" x14ac:dyDescent="0.4">
      <c r="A46" t="s">
        <v>105</v>
      </c>
      <c r="B46" s="2" t="s">
        <v>102</v>
      </c>
      <c r="F46" s="5">
        <v>1E-3</v>
      </c>
    </row>
    <row r="47" spans="1:7" x14ac:dyDescent="0.4">
      <c r="F47" s="5"/>
    </row>
    <row r="48" spans="1:7" x14ac:dyDescent="0.4">
      <c r="B48" s="4" t="s">
        <v>72</v>
      </c>
      <c r="C48" s="3"/>
      <c r="D48" s="3"/>
      <c r="F48" s="46">
        <f>1-(1-F5)*(1-F11)*(1-F16)*(1-F20)*(1-F24)*(1-F33)*(1-F39)*(1-F43)</f>
        <v>0.17739225419144544</v>
      </c>
    </row>
  </sheetData>
  <mergeCells count="6">
    <mergeCell ref="W9:X9"/>
    <mergeCell ref="W10:X10"/>
    <mergeCell ref="W11:X11"/>
    <mergeCell ref="W6:X6"/>
    <mergeCell ref="W7:X7"/>
    <mergeCell ref="W8:X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požiar chemické laboratórium</vt:lpstr>
      <vt:lpstr>požiar kancelárskych priestorov</vt:lpstr>
      <vt:lpstr>požiar v stolárskej dielni - 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Majlingová</dc:creator>
  <cp:lastModifiedBy>Andrea Majlingová</cp:lastModifiedBy>
  <dcterms:created xsi:type="dcterms:W3CDTF">2025-01-16T20:33:22Z</dcterms:created>
  <dcterms:modified xsi:type="dcterms:W3CDTF">2026-07-07T05:47:17Z</dcterms:modified>
</cp:coreProperties>
</file>